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R9" i="5" l="1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AF9" i="5"/>
  <c r="F15" i="5" l="1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<sst xmlns="http://schemas.openxmlformats.org/spreadsheetml/2006/main" count="77" uniqueCount="32">
  <si>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</si>
  <si>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</si>
  <si>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</si>
  <si>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</si>
  <si>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</si>
  <si>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</si>
  <si>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</si>
  <si>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</si>
  <si>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</si>
  <si>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</si>
  <si>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</si>
  <si>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</si>
  <si>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</si>
  <si>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</si>
  <si>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</si>
  <si>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</si>
  <si>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</si>
  <si>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</si>
  <si>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</si>
  <si>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</si>
  <si>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</si>
  <si>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</si>
  <si>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</si>
  <si>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</si>
  <si>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Toni Jauhiainen</t>
  </si>
  <si>
    <t>4.</t>
  </si>
  <si>
    <t>KeKi  2</t>
  </si>
  <si>
    <t>2.</t>
  </si>
  <si>
    <t>6.</t>
  </si>
  <si>
    <t>5.</t>
  </si>
  <si>
    <t>22.9.1997   Raahe</t>
  </si>
  <si>
    <t>KeKi = Kempeleen Kiri  (1915),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</si>
</sst>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24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2015</v>
      </c>
      <c r="Y4" s="12" t="s">
        <v>25</v>
      </c>
      <c r="Z4" s="1" t="s">
        <v>26</v>
      </c>
      <c r="AA4" s="12">
        <v>16</v>
      </c>
      <c r="AB4" s="12">
        <v>1</v>
      </c>
      <c r="AC4" s="12">
        <v>3</v>
      </c>
      <c r="AD4" s="12">
        <v>22</v>
      </c>
      <c r="AE4" s="12">
        <v>52</v>
      </c>
      <c r="AF4" s="66">
        <v>0.49519999999999997</v>
      </c>
      <c r="AG4" s="10">
        <v>105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0</v>
      </c>
      <c r="AP4" s="12">
        <v>1</v>
      </c>
      <c r="AQ4" s="12">
        <v>7</v>
      </c>
      <c r="AR4" s="67">
        <v>0.58330000000000004</v>
      </c>
      <c r="AS4" s="68">
        <v>12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>
        <v>2016</v>
      </c>
      <c r="Y5" s="12" t="s">
        <v>27</v>
      </c>
      <c r="Z5" s="1" t="s">
        <v>26</v>
      </c>
      <c r="AA5" s="12">
        <v>18</v>
      </c>
      <c r="AB5" s="12">
        <v>1</v>
      </c>
      <c r="AC5" s="12">
        <v>2</v>
      </c>
      <c r="AD5" s="12">
        <v>23</v>
      </c>
      <c r="AE5" s="12">
        <v>49</v>
      </c>
      <c r="AF5" s="66">
        <v>0.45789999999999997</v>
      </c>
      <c r="AG5" s="10">
        <v>107</v>
      </c>
      <c r="AH5" s="7"/>
      <c r="AI5" s="7"/>
      <c r="AJ5" s="7"/>
      <c r="AK5" s="7"/>
      <c r="AL5" s="10"/>
      <c r="AM5" s="12">
        <v>5</v>
      </c>
      <c r="AN5" s="12">
        <v>0</v>
      </c>
      <c r="AO5" s="12">
        <v>1</v>
      </c>
      <c r="AP5" s="12">
        <v>2</v>
      </c>
      <c r="AQ5" s="12">
        <v>10</v>
      </c>
      <c r="AR5" s="67">
        <v>0.52629999999999999</v>
      </c>
      <c r="AS5" s="68">
        <v>19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60"/>
      <c r="W6" s="19"/>
      <c r="X6" s="12">
        <v>2017</v>
      </c>
      <c r="Y6" s="12" t="s">
        <v>28</v>
      </c>
      <c r="Z6" s="1" t="s">
        <v>26</v>
      </c>
      <c r="AA6" s="12">
        <v>16</v>
      </c>
      <c r="AB6" s="12">
        <v>0</v>
      </c>
      <c r="AC6" s="12">
        <v>1</v>
      </c>
      <c r="AD6" s="12">
        <v>17</v>
      </c>
      <c r="AE6" s="12">
        <v>66</v>
      </c>
      <c r="AF6" s="66">
        <v>0.52790000000000004</v>
      </c>
      <c r="AG6" s="10">
        <v>125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7"/>
      <c r="AS6" s="6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60"/>
      <c r="W7" s="19"/>
      <c r="X7" s="12">
        <v>2018</v>
      </c>
      <c r="Y7" s="12" t="s">
        <v>29</v>
      </c>
      <c r="Z7" s="1" t="s">
        <v>26</v>
      </c>
      <c r="AA7" s="12">
        <v>15</v>
      </c>
      <c r="AB7" s="12">
        <v>0</v>
      </c>
      <c r="AC7" s="12">
        <v>1</v>
      </c>
      <c r="AD7" s="12">
        <v>23</v>
      </c>
      <c r="AE7" s="12">
        <v>60</v>
      </c>
      <c r="AF7" s="66">
        <v>0.51719999999999999</v>
      </c>
      <c r="AG7" s="10">
        <v>116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7"/>
      <c r="AS7" s="6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60"/>
      <c r="W8" s="19"/>
      <c r="X8" s="12">
        <v>2019</v>
      </c>
      <c r="Y8" s="12" t="s">
        <v>29</v>
      </c>
      <c r="Z8" s="1" t="s">
        <v>26</v>
      </c>
      <c r="AA8" s="12">
        <v>13</v>
      </c>
      <c r="AB8" s="12">
        <v>0</v>
      </c>
      <c r="AC8" s="12">
        <v>7</v>
      </c>
      <c r="AD8" s="12">
        <v>10</v>
      </c>
      <c r="AE8" s="12">
        <v>47</v>
      </c>
      <c r="AF8" s="66">
        <v>0.5</v>
      </c>
      <c r="AG8" s="19">
        <v>94</v>
      </c>
      <c r="AH8" s="7"/>
      <c r="AI8" s="7"/>
      <c r="AJ8" s="7"/>
      <c r="AK8" s="7"/>
      <c r="AL8" s="10"/>
      <c r="AM8" s="1"/>
      <c r="AN8" s="1"/>
      <c r="AO8" s="1"/>
      <c r="AP8" s="1"/>
      <c r="AQ8" s="1"/>
      <c r="AR8" s="53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2" t="s">
        <v>13</v>
      </c>
      <c r="C9" s="63"/>
      <c r="D9" s="64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2"/>
      <c r="O9" s="43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5" t="s">
        <v>13</v>
      </c>
      <c r="Y9" s="11"/>
      <c r="Z9" s="9"/>
      <c r="AA9" s="36">
        <f>SUM(AA4:AA8)</f>
        <v>78</v>
      </c>
      <c r="AB9" s="36">
        <f>SUM(AB4:AB8)</f>
        <v>2</v>
      </c>
      <c r="AC9" s="36">
        <f>SUM(AC4:AC8)</f>
        <v>14</v>
      </c>
      <c r="AD9" s="36">
        <f>SUM(AD4:AD8)</f>
        <v>95</v>
      </c>
      <c r="AE9" s="36">
        <f>SUM(AE4:AE8)</f>
        <v>274</v>
      </c>
      <c r="AF9" s="37">
        <f>PRODUCT(AE9/AG9)</f>
        <v>0.5009140767824497</v>
      </c>
      <c r="AG9" s="21">
        <f>SUM(AG4:AG8)</f>
        <v>547</v>
      </c>
      <c r="AH9" s="18"/>
      <c r="AI9" s="29"/>
      <c r="AJ9" s="42"/>
      <c r="AK9" s="43"/>
      <c r="AL9" s="10"/>
      <c r="AM9" s="36">
        <f>SUM(AM4:AM8)</f>
        <v>7</v>
      </c>
      <c r="AN9" s="36">
        <f>SUM(AN4:AN8)</f>
        <v>0</v>
      </c>
      <c r="AO9" s="36">
        <f>SUM(AO4:AO8)</f>
        <v>1</v>
      </c>
      <c r="AP9" s="36">
        <f>SUM(AP4:AP8)</f>
        <v>3</v>
      </c>
      <c r="AQ9" s="36">
        <f>SUM(AQ4:AQ8)</f>
        <v>17</v>
      </c>
      <c r="AR9" s="37">
        <f>PRODUCT(AQ9/AS9)</f>
        <v>0.54838709677419351</v>
      </c>
      <c r="AS9" s="39">
        <f>SUM(AS4:AS8)</f>
        <v>31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9" t="s">
        <v>16</v>
      </c>
      <c r="C11" s="50"/>
      <c r="D11" s="51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5" t="s">
        <v>31</v>
      </c>
      <c r="U11" s="10"/>
      <c r="V11" s="19"/>
      <c r="W11" s="19"/>
      <c r="X11" s="44"/>
      <c r="Y11" s="44"/>
      <c r="Z11" s="44"/>
      <c r="AA11" s="44"/>
      <c r="AB11" s="44"/>
      <c r="AC11" s="16"/>
      <c r="AD11" s="16"/>
      <c r="AE11" s="16"/>
      <c r="AF11" s="16"/>
      <c r="AG11" s="16"/>
      <c r="AH11" s="16"/>
      <c r="AI11" s="16"/>
      <c r="AJ11" s="16"/>
      <c r="AK11" s="16"/>
      <c r="AM11" s="19"/>
      <c r="AN11" s="44"/>
      <c r="AO11" s="44"/>
      <c r="AP11" s="44"/>
      <c r="AQ11" s="44"/>
      <c r="AR11" s="44"/>
      <c r="AS11" s="44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2" t="s">
        <v>15</v>
      </c>
      <c r="C12" s="3"/>
      <c r="D12" s="53"/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61">
        <v>0</v>
      </c>
      <c r="K12" s="16"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8">
        <f>PRODUCT(E9+Q9)</f>
        <v>0</v>
      </c>
      <c r="F13" s="48">
        <f>PRODUCT(F9+R9)</f>
        <v>0</v>
      </c>
      <c r="G13" s="48">
        <f>PRODUCT(G9+S9)</f>
        <v>0</v>
      </c>
      <c r="H13" s="48">
        <f>PRODUCT(H9+T9)</f>
        <v>0</v>
      </c>
      <c r="I13" s="48">
        <f>PRODUCT(I9+U9)</f>
        <v>0</v>
      </c>
      <c r="J13" s="61">
        <v>0</v>
      </c>
      <c r="K13" s="16">
        <f>PRODUCT(K9+W9)</f>
        <v>0</v>
      </c>
      <c r="L13" s="54">
        <v>0</v>
      </c>
      <c r="M13" s="54">
        <v>0</v>
      </c>
      <c r="N13" s="54">
        <v>0</v>
      </c>
      <c r="O13" s="54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8">
        <f>PRODUCT(AA9+AM9)</f>
        <v>85</v>
      </c>
      <c r="F14" s="48">
        <f>PRODUCT(AB9+AN9)</f>
        <v>2</v>
      </c>
      <c r="G14" s="48">
        <f>PRODUCT(AC9+AO9)</f>
        <v>15</v>
      </c>
      <c r="H14" s="48">
        <f>PRODUCT(AD9+AP9)</f>
        <v>98</v>
      </c>
      <c r="I14" s="48">
        <f>PRODUCT(AE9+AQ9)</f>
        <v>291</v>
      </c>
      <c r="J14" s="61">
        <f>PRODUCT(I14/K14)</f>
        <v>0.5034602076124568</v>
      </c>
      <c r="K14" s="10">
        <f>PRODUCT(AG9+AS9)</f>
        <v>578</v>
      </c>
      <c r="L14" s="54">
        <f>PRODUCT((F14+G14)/E14)</f>
        <v>0.2</v>
      </c>
      <c r="M14" s="54">
        <f>PRODUCT(H14/E14)</f>
        <v>1.1529411764705881</v>
      </c>
      <c r="N14" s="54">
        <f>PRODUCT((F14+G14+H14)/E14)</f>
        <v>1.3529411764705883</v>
      </c>
      <c r="O14" s="54">
        <f>PRODUCT(I14/E14)</f>
        <v>3.4235294117647057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5" t="s">
        <v>13</v>
      </c>
      <c r="C15" s="46"/>
      <c r="D15" s="47"/>
      <c r="E15" s="48">
        <f>SUM(E12:E14)</f>
        <v>85</v>
      </c>
      <c r="F15" s="48">
        <f t="shared" ref="F15:I15" si="0">SUM(F12:F14)</f>
        <v>2</v>
      </c>
      <c r="G15" s="48">
        <f t="shared" si="0"/>
        <v>15</v>
      </c>
      <c r="H15" s="48">
        <f t="shared" si="0"/>
        <v>98</v>
      </c>
      <c r="I15" s="48">
        <f t="shared" si="0"/>
        <v>291</v>
      </c>
      <c r="J15" s="61">
        <f>PRODUCT(I15/K15)</f>
        <v>0.5034602076124568</v>
      </c>
      <c r="K15" s="16">
        <f>SUM(K12:K14)</f>
        <v>578</v>
      </c>
      <c r="L15" s="54">
        <f>PRODUCT((F15+G15)/E15)</f>
        <v>0.2</v>
      </c>
      <c r="M15" s="54">
        <f>PRODUCT(H15/E15)</f>
        <v>1.1529411764705881</v>
      </c>
      <c r="N15" s="54">
        <f>PRODUCT((F15+G15+H15)/E15)</f>
        <v>1.3529411764705883</v>
      </c>
      <c r="O15" s="54">
        <f>PRODUCT(I15/E15)</f>
        <v>3.4235294117647057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0"/>
      <c r="AI180" s="10"/>
      <c r="AJ180" s="10"/>
      <c r="AK180" s="10"/>
      <c r="AL180" s="10"/>
    </row>
  </sheetData>
  <sortState ref="X7:AJ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2019-08-25T09:13:38Z</dcterms:modified>
</cp:coreProperties>
</file>